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autoCompressPictures="0" defaultThemeVersion="124226"/>
  <bookViews>
    <workbookView xWindow="-120" yWindow="-120" windowWidth="29040" windowHeight="15840"/>
  </bookViews>
  <sheets>
    <sheet name="Прайс" sheetId="1" r:id="rId1"/>
  </sheets>
  <definedNames>
    <definedName name="_xlnm.Print_Area" localSheetId="0">Прайс!$A$1:$H$35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9" i="1" l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34" i="1"/>
  <c r="D33" i="1"/>
  <c r="D32" i="1"/>
  <c r="E32" i="1" s="1"/>
  <c r="D31" i="1"/>
  <c r="D30" i="1"/>
  <c r="D29" i="1"/>
  <c r="G29" i="1" s="1"/>
  <c r="D28" i="1"/>
  <c r="D27" i="1"/>
  <c r="D26" i="1"/>
  <c r="G26" i="1" s="1"/>
  <c r="D25" i="1"/>
  <c r="G25" i="1" s="1"/>
  <c r="D24" i="1"/>
  <c r="E24" i="1" s="1"/>
  <c r="D23" i="1"/>
  <c r="E23" i="1" s="1"/>
  <c r="D22" i="1"/>
  <c r="G22" i="1" s="1"/>
  <c r="D21" i="1"/>
  <c r="E21" i="1" s="1"/>
  <c r="D19" i="1"/>
  <c r="D18" i="1"/>
  <c r="D14" i="1"/>
  <c r="D15" i="1"/>
  <c r="D16" i="1"/>
  <c r="D13" i="1"/>
  <c r="E14" i="1"/>
  <c r="D17" i="1"/>
  <c r="G17" i="1" s="1"/>
  <c r="D12" i="1"/>
  <c r="E12" i="1" s="1"/>
  <c r="D20" i="1"/>
  <c r="G20" i="1" s="1"/>
  <c r="F35" i="1"/>
  <c r="G21" i="1" l="1"/>
  <c r="G23" i="1"/>
  <c r="E26" i="1"/>
  <c r="E25" i="1"/>
  <c r="G24" i="1"/>
  <c r="G14" i="1"/>
  <c r="E17" i="1"/>
  <c r="E20" i="1"/>
  <c r="G32" i="1"/>
  <c r="E29" i="1"/>
  <c r="E22" i="1"/>
  <c r="G46" i="1"/>
  <c r="G16" i="1" l="1"/>
  <c r="E16" i="1"/>
  <c r="G67" i="1" l="1"/>
  <c r="G12" i="1"/>
  <c r="G47" i="1"/>
  <c r="G48" i="1"/>
  <c r="G49" i="1"/>
  <c r="G50" i="1"/>
  <c r="G51" i="1"/>
  <c r="E53" i="1"/>
  <c r="G53" i="1"/>
  <c r="E54" i="1"/>
  <c r="G54" i="1"/>
  <c r="E55" i="1"/>
  <c r="G55" i="1"/>
  <c r="E56" i="1"/>
  <c r="G56" i="1"/>
  <c r="E57" i="1"/>
  <c r="G57" i="1"/>
  <c r="E58" i="1"/>
  <c r="G58" i="1"/>
  <c r="E59" i="1"/>
  <c r="G59" i="1"/>
  <c r="E60" i="1"/>
  <c r="G60" i="1"/>
  <c r="E61" i="1"/>
  <c r="G61" i="1"/>
  <c r="E62" i="1"/>
  <c r="G62" i="1"/>
  <c r="E63" i="1"/>
  <c r="G63" i="1"/>
  <c r="E64" i="1"/>
  <c r="G64" i="1"/>
  <c r="E65" i="1"/>
  <c r="G65" i="1"/>
  <c r="E66" i="1"/>
  <c r="G66" i="1"/>
  <c r="E67" i="1"/>
  <c r="E68" i="1"/>
  <c r="G68" i="1"/>
  <c r="E69" i="1"/>
  <c r="G69" i="1"/>
  <c r="F70" i="1"/>
  <c r="G34" i="1"/>
  <c r="E34" i="1"/>
  <c r="G33" i="1"/>
  <c r="E33" i="1"/>
  <c r="G31" i="1"/>
  <c r="E31" i="1"/>
  <c r="G30" i="1"/>
  <c r="E30" i="1"/>
  <c r="G28" i="1"/>
  <c r="E28" i="1"/>
  <c r="G27" i="1"/>
  <c r="E27" i="1"/>
  <c r="G19" i="1"/>
  <c r="E19" i="1"/>
  <c r="G18" i="1"/>
  <c r="E18" i="1"/>
  <c r="G15" i="1"/>
  <c r="E15" i="1"/>
  <c r="G13" i="1"/>
  <c r="E13" i="1"/>
  <c r="G35" i="1" l="1"/>
  <c r="D71" i="1" s="1"/>
  <c r="G70" i="1"/>
  <c r="D72" i="1" s="1"/>
  <c r="H71" i="1" l="1"/>
</calcChain>
</file>

<file path=xl/sharedStrings.xml><?xml version="1.0" encoding="utf-8"?>
<sst xmlns="http://schemas.openxmlformats.org/spreadsheetml/2006/main" count="116" uniqueCount="101">
  <si>
    <t>арт.</t>
  </si>
  <si>
    <t xml:space="preserve">Наименование </t>
  </si>
  <si>
    <t>Розничная цена</t>
  </si>
  <si>
    <t>N1B</t>
  </si>
  <si>
    <t>N1W</t>
  </si>
  <si>
    <t>P1W</t>
  </si>
  <si>
    <t>V1B</t>
  </si>
  <si>
    <t>V1W</t>
  </si>
  <si>
    <t>V2B</t>
  </si>
  <si>
    <t>V2W</t>
  </si>
  <si>
    <t>M01</t>
  </si>
  <si>
    <t>M02</t>
  </si>
  <si>
    <t>Дополнительный мешок</t>
  </si>
  <si>
    <t>Дополнительный мешок V1</t>
  </si>
  <si>
    <t>Прибыль, руб</t>
  </si>
  <si>
    <t>Фото</t>
  </si>
  <si>
    <t>Наименование организации</t>
  </si>
  <si>
    <t>Данные для отправки</t>
  </si>
  <si>
    <t>Кол-во, шт</t>
  </si>
  <si>
    <t>Заказ, шт/упак</t>
  </si>
  <si>
    <t>Р1</t>
  </si>
  <si>
    <t>Пилка 18*180 мм</t>
  </si>
  <si>
    <t>Р2</t>
  </si>
  <si>
    <t>Пилка 18*130 мм</t>
  </si>
  <si>
    <t>Р3</t>
  </si>
  <si>
    <t>Пилка 12*130 мм</t>
  </si>
  <si>
    <t>Р4</t>
  </si>
  <si>
    <t>Пилка (баф) 25*90 мм</t>
  </si>
  <si>
    <t>Р5</t>
  </si>
  <si>
    <t>Пилка полумесяц</t>
  </si>
  <si>
    <t>Р6</t>
  </si>
  <si>
    <t>Пилка педикюрная</t>
  </si>
  <si>
    <t>Сменные файлы</t>
  </si>
  <si>
    <t>18*180мм 100гр - 50шт</t>
  </si>
  <si>
    <t>180гр - 50шт</t>
  </si>
  <si>
    <t>240гр - 50 шт</t>
  </si>
  <si>
    <t>18*130мм 100гр - 50шт</t>
  </si>
  <si>
    <t>12*130мм  100гр - 50шт</t>
  </si>
  <si>
    <t>25*90мм 240гр - 25шт</t>
  </si>
  <si>
    <t>320гр - 25шт</t>
  </si>
  <si>
    <t>полумесяц 100гр - 50шт</t>
  </si>
  <si>
    <t>педикюрные 80гр - 50шт</t>
  </si>
  <si>
    <t>Стоимость, руб.</t>
  </si>
  <si>
    <t>Итого</t>
  </si>
  <si>
    <t>Важно!!!  Не забывайте заполнять наименование организации и данные для отправки.</t>
  </si>
  <si>
    <t>Пылесборник (настольный) Cosmos N1white (белый)</t>
  </si>
  <si>
    <t>Пылесборник (настольный) Cosmos N1Black (черный)</t>
  </si>
  <si>
    <t>Пылесборник (педикюрный) Cosmos P1 White (белый)</t>
  </si>
  <si>
    <t>Пылесборник (педикюрный) Cosmos P1 Black (черный)</t>
  </si>
  <si>
    <t>Пылесборник (педикюрный на стойке ) Cosmos PS1 Black (черный)</t>
  </si>
  <si>
    <t>Пылесборник (педикюрный на стойке ) Cosmos PS1 White (белый)</t>
  </si>
  <si>
    <t>Итого:</t>
  </si>
  <si>
    <t>Пилки и сменные файлы</t>
  </si>
  <si>
    <t>Основы</t>
  </si>
  <si>
    <r>
      <rPr>
        <sz val="20"/>
        <color theme="1"/>
        <rFont val="Calibri"/>
        <family val="2"/>
        <charset val="204"/>
        <scheme val="minor"/>
      </rPr>
      <t>Общая сумма заказа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</si>
  <si>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Пылесосы:</t>
  </si>
  <si>
    <t>Пилки:</t>
  </si>
  <si>
    <t>поле для заполнения</t>
  </si>
  <si>
    <t>P1B</t>
  </si>
  <si>
    <t>Итого к оплате:</t>
  </si>
  <si>
    <t>F1</t>
  </si>
  <si>
    <t>F2</t>
  </si>
  <si>
    <t>F3</t>
  </si>
  <si>
    <t>F4</t>
  </si>
  <si>
    <t>F5</t>
  </si>
  <si>
    <t>F6</t>
  </si>
  <si>
    <t>Прайс-лист пылесосов и пилок для маникюра и педикюра  Cosmos</t>
  </si>
  <si>
    <t>S1W</t>
  </si>
  <si>
    <t>S1B</t>
  </si>
  <si>
    <t>N1G</t>
  </si>
  <si>
    <t>Пылесборник (настольный)  COSMOS N1 Gray (серый)</t>
  </si>
  <si>
    <t>Пылесборник (педикюрный на стойке) Cosmos PS1 Gray (серый) G/W</t>
  </si>
  <si>
    <t>Пылесборник (педикюрный на стойке) Cosmos PS1 Gray (серый) B/B</t>
  </si>
  <si>
    <t>PS1G G/W</t>
  </si>
  <si>
    <t>PS1G B/B</t>
  </si>
  <si>
    <t>PS1G W/W</t>
  </si>
  <si>
    <t>Пылесборник (педикюрный на стойке) Cosmos PS1 Gray (серый) W/W</t>
  </si>
  <si>
    <t>P1G</t>
  </si>
  <si>
    <t>Пылесборник (педикюрный) Cosmos P1 Gray (серый)</t>
  </si>
  <si>
    <t>V1G</t>
  </si>
  <si>
    <t>Пылесборник (встраиваемый) Cosmos Pro V1G (серый)</t>
  </si>
  <si>
    <t>Пылесборник (встраиваемый) Cosmos Pro V1B (черный)</t>
  </si>
  <si>
    <t>Пылесборник (встраиваемый) Cosmos Pro V1W (белый)</t>
  </si>
  <si>
    <t>V2G</t>
  </si>
  <si>
    <t>Пылесборник (встраиваемый) Cosmos Compact V2G (серый)</t>
  </si>
  <si>
    <t>Пылесборник (встраиваемый) Cosmos Compact V2B (черный)</t>
  </si>
  <si>
    <t>Пылесборник (встраиваемый) Cosmos Compact V2W (белый)</t>
  </si>
  <si>
    <t>S1G</t>
  </si>
  <si>
    <t>S1Br</t>
  </si>
  <si>
    <t>Подставка для педикюра Cosmos S1 Gray</t>
  </si>
  <si>
    <t>Подставка для педикюра Cosmos S1 Black</t>
  </si>
  <si>
    <t>Подставка для педикюра Cosmos S1 White</t>
  </si>
  <si>
    <t>Подставка для педикюра Cosmos S1 Brown</t>
  </si>
  <si>
    <t>PS1W</t>
  </si>
  <si>
    <t>PS1B</t>
  </si>
  <si>
    <t>director@aleksa39.ru</t>
  </si>
  <si>
    <t>https://aleksa39.ru/</t>
  </si>
  <si>
    <t>,</t>
  </si>
  <si>
    <t>Ваш персональный менеджер Александра -  +7 (900) 378-33-72</t>
  </si>
  <si>
    <t>Оптовая цена  (25%)</t>
  </si>
  <si>
    <t>Оптовая цена  (30% скидка)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</si>
</sst>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2" formatCode="_-* #,##0\ &quot;₽&quot;_-;\-* #,##0\ &quot;₽&quot;_-;_-* &quot;-&quot;\ &quot;₽&quot;_-;_-@_-"/>
  </numFmts>
  <fonts count="24">
    <font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indexed="8"/>
      <name val="Calibri"/>
      <family val="2"/>
      <charset val="204"/>
    </font>
    <font>
      <sz val="8"/>
      <name val="Calibri"/>
      <family val="2"/>
      <charset val="204"/>
    </font>
    <font>
      <sz val="16"/>
      <color indexed="8"/>
      <name val="Calibri"/>
      <family val="2"/>
      <charset val="204"/>
    </font>
    <font>
      <sz val="16"/>
      <color indexed="8"/>
      <name val="Helvetica Neue"/>
    </font>
    <font>
      <b/>
      <sz val="14"/>
      <color indexed="8"/>
      <name val="Calibri"/>
      <family val="2"/>
      <charset val="204"/>
    </font>
    <font>
      <b/>
      <i/>
      <sz val="16"/>
      <color indexed="60"/>
      <name val="Calibri"/>
      <family val="2"/>
      <charset val="204"/>
    </font>
    <font>
      <sz val="18"/>
      <color indexed="8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22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</font>
    <font>
      <sz val="20"/>
      <color theme="1"/>
      <name val="Calibri"/>
      <family val="2"/>
      <charset val="204"/>
      <scheme val="minor"/>
    </font>
    <font>
      <sz val="24"/>
      <color theme="1"/>
      <name val="Calibri"/>
      <family val="2"/>
      <charset val="204"/>
      <scheme val="minor"/>
    </font>
    <font>
      <b/>
      <sz val="16"/>
      <name val="Calibri"/>
      <family val="2"/>
      <charset val="204"/>
    </font>
    <font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1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/>
    </xf>
    <xf numFmtId="1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2" fillId="0" borderId="1" xfId="0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/>
    </xf>
    <xf numFmtId="0" fontId="6" fillId="4" borderId="0" xfId="0" applyFont="1" applyFill="1" applyAlignment="1"/>
    <xf numFmtId="0" fontId="0" fillId="4" borderId="0" xfId="0" applyFill="1" applyAlignme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18" fillId="4" borderId="0" xfId="0" applyFont="1" applyFill="1" applyAlignment="1"/>
    <xf numFmtId="2" fontId="6" fillId="4" borderId="0" xfId="0" applyNumberFormat="1" applyFont="1" applyFill="1" applyAlignment="1"/>
    <xf numFmtId="2" fontId="0" fillId="4" borderId="0" xfId="0" applyNumberFormat="1" applyFill="1" applyAlignment="1"/>
    <xf numFmtId="2" fontId="3" fillId="2" borderId="1" xfId="0" applyNumberFormat="1" applyFont="1" applyFill="1" applyBorder="1" applyAlignment="1">
      <alignment horizontal="center" vertical="center" wrapText="1"/>
    </xf>
    <xf numFmtId="2" fontId="0" fillId="4" borderId="0" xfId="0" applyNumberFormat="1" applyFill="1"/>
    <xf numFmtId="2" fontId="0" fillId="0" borderId="0" xfId="0" applyNumberFormat="1"/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left"/>
    </xf>
    <xf numFmtId="1" fontId="3" fillId="6" borderId="1" xfId="0" applyNumberFormat="1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/>
    </xf>
    <xf numFmtId="1" fontId="20" fillId="7" borderId="1" xfId="0" applyNumberFormat="1" applyFont="1" applyFill="1" applyBorder="1" applyAlignment="1">
      <alignment horizontal="center"/>
    </xf>
    <xf numFmtId="0" fontId="17" fillId="7" borderId="1" xfId="0" applyFont="1" applyFill="1" applyBorder="1"/>
    <xf numFmtId="1" fontId="6" fillId="0" borderId="1" xfId="0" applyNumberFormat="1" applyFont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2" fillId="8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0" fontId="0" fillId="0" borderId="1" xfId="0" applyBorder="1"/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6" fillId="5" borderId="3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49" fontId="7" fillId="4" borderId="0" xfId="0" applyNumberFormat="1" applyFont="1" applyFill="1" applyAlignment="1">
      <alignment horizontal="right"/>
    </xf>
    <xf numFmtId="0" fontId="9" fillId="4" borderId="0" xfId="0" applyFont="1" applyFill="1" applyBorder="1" applyAlignment="1">
      <alignment horizontal="center"/>
    </xf>
    <xf numFmtId="0" fontId="15" fillId="4" borderId="11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16" fillId="4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2" fontId="21" fillId="5" borderId="1" xfId="0" applyNumberFormat="1" applyFont="1" applyFill="1" applyBorder="1" applyAlignment="1">
      <alignment horizontal="center"/>
    </xf>
    <xf numFmtId="42" fontId="20" fillId="5" borderId="1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1" fontId="12" fillId="0" borderId="2" xfId="0" applyNumberFormat="1" applyFont="1" applyBorder="1" applyAlignment="1">
      <alignment horizontal="center" vertical="center"/>
    </xf>
    <xf numFmtId="1" fontId="12" fillId="0" borderId="9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10" xfId="0" applyFont="1" applyBorder="1" applyAlignment="1"/>
    <xf numFmtId="0" fontId="11" fillId="4" borderId="0" xfId="1" applyFill="1" applyAlignment="1" applyProtection="1">
      <alignment horizontal="right"/>
    </xf>
    <xf numFmtId="0" fontId="11" fillId="4" borderId="0" xfId="1" applyFill="1" applyAlignment="1" applyProtection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15</xdr:row>
      <xdr:rowOff>38099</xdr:rowOff>
    </xdr:from>
    <xdr:to>
      <xdr:col>7</xdr:col>
      <xdr:colOff>2247900</xdr:colOff>
      <xdr:row>15</xdr:row>
      <xdr:rowOff>1123950</xdr:rowOff>
    </xdr:to>
    <xdr:pic>
      <xdr:nvPicPr>
        <xdr:cNvPr id="37" name="Рисунок 36" descr="пылесборник для педикюра P1B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8150" y="7667624"/>
          <a:ext cx="1733550" cy="1085851"/>
        </a:xfrm>
        <a:prstGeom prst="rect">
          <a:avLst/>
        </a:prstGeom>
      </xdr:spPr>
    </xdr:pic>
    <xdr:clientData/>
  </xdr:twoCellAnchor>
  <xdr:oneCellAnchor>
    <xdr:from>
      <xdr:col>7</xdr:col>
      <xdr:colOff>523874</xdr:colOff>
      <xdr:row>11</xdr:row>
      <xdr:rowOff>28575</xdr:rowOff>
    </xdr:from>
    <xdr:ext cx="1763785" cy="1104900"/>
    <xdr:pic>
      <xdr:nvPicPr>
        <xdr:cNvPr id="1025" name="Изображение 1" descr="3.jpg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-1070" t="16756" r="1070" b="20001"/>
        <a:stretch>
          <a:fillRect/>
        </a:stretch>
      </xdr:blipFill>
      <xdr:spPr bwMode="auto">
        <a:xfrm>
          <a:off x="8067674" y="3581400"/>
          <a:ext cx="176378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523875</xdr:colOff>
      <xdr:row>12</xdr:row>
      <xdr:rowOff>47625</xdr:rowOff>
    </xdr:from>
    <xdr:ext cx="1743075" cy="1076325"/>
    <xdr:pic>
      <xdr:nvPicPr>
        <xdr:cNvPr id="1026" name="Изображение 2" descr="180119_131458-1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7394"/>
        <a:stretch>
          <a:fillRect/>
        </a:stretch>
      </xdr:blipFill>
      <xdr:spPr bwMode="auto">
        <a:xfrm>
          <a:off x="8486775" y="5391150"/>
          <a:ext cx="17430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466725</xdr:colOff>
      <xdr:row>29</xdr:row>
      <xdr:rowOff>38100</xdr:rowOff>
    </xdr:from>
    <xdr:ext cx="1609725" cy="1076325"/>
    <xdr:pic>
      <xdr:nvPicPr>
        <xdr:cNvPr id="1027" name="Изображение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29625" y="27041475"/>
          <a:ext cx="1609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457200</xdr:colOff>
      <xdr:row>30</xdr:row>
      <xdr:rowOff>5704</xdr:rowOff>
    </xdr:from>
    <xdr:ext cx="1647825" cy="1108722"/>
    <xdr:pic>
      <xdr:nvPicPr>
        <xdr:cNvPr id="1028" name="Изображение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001000" y="14340829"/>
          <a:ext cx="1647825" cy="11087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609600</xdr:colOff>
      <xdr:row>26</xdr:row>
      <xdr:rowOff>57150</xdr:rowOff>
    </xdr:from>
    <xdr:ext cx="1562100" cy="1047750"/>
    <xdr:pic>
      <xdr:nvPicPr>
        <xdr:cNvPr id="1029" name="Изображение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153400" y="10963275"/>
          <a:ext cx="15621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495300</xdr:colOff>
      <xdr:row>27</xdr:row>
      <xdr:rowOff>12894</xdr:rowOff>
    </xdr:from>
    <xdr:ext cx="1657350" cy="1101531"/>
    <xdr:pic>
      <xdr:nvPicPr>
        <xdr:cNvPr id="1030" name="Изображение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458200" y="24730269"/>
          <a:ext cx="1657350" cy="1101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449126</xdr:colOff>
      <xdr:row>33</xdr:row>
      <xdr:rowOff>95249</xdr:rowOff>
    </xdr:from>
    <xdr:ext cx="1823267" cy="962025"/>
    <xdr:pic>
      <xdr:nvPicPr>
        <xdr:cNvPr id="1032" name="Изображение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t="6923" b="13733"/>
        <a:stretch>
          <a:fillRect/>
        </a:stretch>
      </xdr:blipFill>
      <xdr:spPr bwMode="auto">
        <a:xfrm>
          <a:off x="8412026" y="31670624"/>
          <a:ext cx="1823267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504824</xdr:colOff>
      <xdr:row>32</xdr:row>
      <xdr:rowOff>157162</xdr:rowOff>
    </xdr:from>
    <xdr:ext cx="1609725" cy="804863"/>
    <xdr:pic>
      <xdr:nvPicPr>
        <xdr:cNvPr id="1033" name="Изображение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t="9462" b="15771"/>
        <a:stretch>
          <a:fillRect/>
        </a:stretch>
      </xdr:blipFill>
      <xdr:spPr bwMode="auto">
        <a:xfrm>
          <a:off x="8467724" y="30589537"/>
          <a:ext cx="1609725" cy="804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400050</xdr:colOff>
      <xdr:row>50</xdr:row>
      <xdr:rowOff>22540</xdr:rowOff>
    </xdr:from>
    <xdr:ext cx="1800225" cy="1196423"/>
    <xdr:pic>
      <xdr:nvPicPr>
        <xdr:cNvPr id="61" name="Рисунок 20" descr="для педикюра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943850" y="28187965"/>
          <a:ext cx="1800225" cy="1196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609600</xdr:colOff>
      <xdr:row>52</xdr:row>
      <xdr:rowOff>66675</xdr:rowOff>
    </xdr:from>
    <xdr:ext cx="0" cy="1110962"/>
    <xdr:pic>
      <xdr:nvPicPr>
        <xdr:cNvPr id="62" name="Изображение 3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115425" y="10344150"/>
          <a:ext cx="0" cy="1110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609600</xdr:colOff>
      <xdr:row>49</xdr:row>
      <xdr:rowOff>57150</xdr:rowOff>
    </xdr:from>
    <xdr:ext cx="0" cy="1047750"/>
    <xdr:pic>
      <xdr:nvPicPr>
        <xdr:cNvPr id="63" name="Изображение 5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115425" y="7610475"/>
          <a:ext cx="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942975</xdr:colOff>
      <xdr:row>48</xdr:row>
      <xdr:rowOff>104775</xdr:rowOff>
    </xdr:from>
    <xdr:ext cx="0" cy="1238250"/>
    <xdr:pic>
      <xdr:nvPicPr>
        <xdr:cNvPr id="64" name="Изображение 7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t="13387" b="9448"/>
        <a:stretch>
          <a:fillRect/>
        </a:stretch>
      </xdr:blipFill>
      <xdr:spPr bwMode="auto">
        <a:xfrm>
          <a:off x="9448800" y="6267450"/>
          <a:ext cx="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609600</xdr:colOff>
      <xdr:row>55</xdr:row>
      <xdr:rowOff>66675</xdr:rowOff>
    </xdr:from>
    <xdr:ext cx="0" cy="1510145"/>
    <xdr:pic>
      <xdr:nvPicPr>
        <xdr:cNvPr id="66" name="Изображение 3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115425" y="11201400"/>
          <a:ext cx="0" cy="15101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549125</xdr:colOff>
      <xdr:row>45</xdr:row>
      <xdr:rowOff>42024</xdr:rowOff>
    </xdr:from>
    <xdr:ext cx="1432076" cy="920001"/>
    <xdr:pic>
      <xdr:nvPicPr>
        <xdr:cNvPr id="67" name="Рисунок 7" descr="18х130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8512025" y="37179999"/>
          <a:ext cx="1432076" cy="920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685800</xdr:colOff>
      <xdr:row>47</xdr:row>
      <xdr:rowOff>9525</xdr:rowOff>
    </xdr:from>
    <xdr:ext cx="0" cy="1104900"/>
    <xdr:pic>
      <xdr:nvPicPr>
        <xdr:cNvPr id="68" name="Рисунок 8" descr="12х13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9191625" y="5029200"/>
          <a:ext cx="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552450</xdr:colOff>
      <xdr:row>49</xdr:row>
      <xdr:rowOff>72628</xdr:rowOff>
    </xdr:from>
    <xdr:ext cx="1600200" cy="908447"/>
    <xdr:pic>
      <xdr:nvPicPr>
        <xdr:cNvPr id="69" name="Рисунок 9" descr="полумесяц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9058275" y="7625953"/>
          <a:ext cx="1600200" cy="908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638175</xdr:colOff>
      <xdr:row>50</xdr:row>
      <xdr:rowOff>57150</xdr:rowOff>
    </xdr:from>
    <xdr:ext cx="0" cy="1019175"/>
    <xdr:pic>
      <xdr:nvPicPr>
        <xdr:cNvPr id="70" name="Рисунок 10" descr="для педикюра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9144000" y="8753475"/>
          <a:ext cx="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628649</xdr:colOff>
      <xdr:row>48</xdr:row>
      <xdr:rowOff>85725</xdr:rowOff>
    </xdr:from>
    <xdr:ext cx="1297929" cy="971549"/>
    <xdr:pic>
      <xdr:nvPicPr>
        <xdr:cNvPr id="71" name="Рисунок 11" descr="25х90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8591549" y="40509825"/>
          <a:ext cx="1297929" cy="971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647700</xdr:colOff>
      <xdr:row>52</xdr:row>
      <xdr:rowOff>76200</xdr:rowOff>
    </xdr:from>
    <xdr:ext cx="0" cy="769794"/>
    <xdr:pic>
      <xdr:nvPicPr>
        <xdr:cNvPr id="72" name="Рисунок 12" descr="сменные 18х180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153525" y="10353675"/>
          <a:ext cx="0" cy="769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628650</xdr:colOff>
      <xdr:row>55</xdr:row>
      <xdr:rowOff>76200</xdr:rowOff>
    </xdr:from>
    <xdr:ext cx="0" cy="788843"/>
    <xdr:pic>
      <xdr:nvPicPr>
        <xdr:cNvPr id="73" name="Рисунок 13" descr="сменные 18х130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9134475" y="11210925"/>
          <a:ext cx="0" cy="788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590550</xdr:colOff>
      <xdr:row>58</xdr:row>
      <xdr:rowOff>38100</xdr:rowOff>
    </xdr:from>
    <xdr:ext cx="0" cy="817418"/>
    <xdr:pic>
      <xdr:nvPicPr>
        <xdr:cNvPr id="74" name="Рисунок 14" descr="сменные 12х130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9096375" y="12030075"/>
          <a:ext cx="0" cy="8174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714375</xdr:colOff>
      <xdr:row>61</xdr:row>
      <xdr:rowOff>47625</xdr:rowOff>
    </xdr:from>
    <xdr:ext cx="0" cy="506384"/>
    <xdr:pic>
      <xdr:nvPicPr>
        <xdr:cNvPr id="75" name="Рисунок 15" descr="сменные 25х90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9220200" y="12896850"/>
          <a:ext cx="0" cy="506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628650</xdr:colOff>
      <xdr:row>63</xdr:row>
      <xdr:rowOff>38100</xdr:rowOff>
    </xdr:from>
    <xdr:ext cx="0" cy="688918"/>
    <xdr:pic>
      <xdr:nvPicPr>
        <xdr:cNvPr id="76" name="Рисунок 16" descr="сменные полумесяц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9134475" y="13563600"/>
          <a:ext cx="0" cy="688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552450</xdr:colOff>
      <xdr:row>46</xdr:row>
      <xdr:rowOff>44450</xdr:rowOff>
    </xdr:from>
    <xdr:ext cx="1533525" cy="1022350"/>
    <xdr:pic>
      <xdr:nvPicPr>
        <xdr:cNvPr id="77" name="Рисунок 18" descr="18х18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8515350" y="38049200"/>
          <a:ext cx="1533525" cy="1022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514350</xdr:colOff>
      <xdr:row>47</xdr:row>
      <xdr:rowOff>32475</xdr:rowOff>
    </xdr:from>
    <xdr:ext cx="1466850" cy="1053376"/>
    <xdr:pic>
      <xdr:nvPicPr>
        <xdr:cNvPr id="78" name="Рисунок 19" descr="12х130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8477250" y="39342150"/>
          <a:ext cx="1466850" cy="105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400050</xdr:colOff>
      <xdr:row>52</xdr:row>
      <xdr:rowOff>528830</xdr:rowOff>
    </xdr:from>
    <xdr:ext cx="1743075" cy="1193833"/>
    <xdr:pic>
      <xdr:nvPicPr>
        <xdr:cNvPr id="79" name="Рисунок 21" descr="сменные 18х180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8362950" y="45429680"/>
          <a:ext cx="1743075" cy="119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485775</xdr:colOff>
      <xdr:row>55</xdr:row>
      <xdr:rowOff>48295</xdr:rowOff>
    </xdr:from>
    <xdr:ext cx="1704477" cy="1176347"/>
    <xdr:pic>
      <xdr:nvPicPr>
        <xdr:cNvPr id="80" name="Рисунок 22" descr="сменные 18х130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8448675" y="45644470"/>
          <a:ext cx="1704477" cy="11763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457200</xdr:colOff>
      <xdr:row>58</xdr:row>
      <xdr:rowOff>91785</xdr:rowOff>
    </xdr:from>
    <xdr:ext cx="1691255" cy="1107003"/>
    <xdr:pic>
      <xdr:nvPicPr>
        <xdr:cNvPr id="81" name="Рисунок 23" descr="сменные 12х130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8420100" y="47011935"/>
          <a:ext cx="1691255" cy="1107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693963</xdr:colOff>
      <xdr:row>61</xdr:row>
      <xdr:rowOff>28576</xdr:rowOff>
    </xdr:from>
    <xdr:ext cx="1292127" cy="869496"/>
    <xdr:pic>
      <xdr:nvPicPr>
        <xdr:cNvPr id="82" name="Рисунок 24" descr="сменные 25х9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8656863" y="48272701"/>
          <a:ext cx="1292127" cy="8694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438150</xdr:colOff>
      <xdr:row>63</xdr:row>
      <xdr:rowOff>61233</xdr:rowOff>
    </xdr:from>
    <xdr:ext cx="1810299" cy="1217839"/>
    <xdr:pic>
      <xdr:nvPicPr>
        <xdr:cNvPr id="83" name="Рисунок 25" descr="сменные полумесяц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8003721" y="33507590"/>
          <a:ext cx="1810299" cy="12178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470777</xdr:colOff>
      <xdr:row>66</xdr:row>
      <xdr:rowOff>47625</xdr:rowOff>
    </xdr:from>
    <xdr:ext cx="1748548" cy="1172934"/>
    <xdr:pic>
      <xdr:nvPicPr>
        <xdr:cNvPr id="84" name="Рисунок 26" descr="сменные для педикюра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8433677" y="50492025"/>
          <a:ext cx="1748548" cy="117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561976</xdr:colOff>
      <xdr:row>13</xdr:row>
      <xdr:rowOff>28575</xdr:rowOff>
    </xdr:from>
    <xdr:to>
      <xdr:col>7</xdr:col>
      <xdr:colOff>2209800</xdr:colOff>
      <xdr:row>13</xdr:row>
      <xdr:rowOff>1101421</xdr:rowOff>
    </xdr:to>
    <xdr:pic>
      <xdr:nvPicPr>
        <xdr:cNvPr id="45" name="Рисунок 44" descr="Пылесос серый настольный+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105776" y="6515100"/>
          <a:ext cx="1647824" cy="107284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476251</xdr:colOff>
      <xdr:row>14</xdr:row>
      <xdr:rowOff>28575</xdr:rowOff>
    </xdr:from>
    <xdr:to>
      <xdr:col>7</xdr:col>
      <xdr:colOff>2257425</xdr:colOff>
      <xdr:row>14</xdr:row>
      <xdr:rowOff>1127672</xdr:rowOff>
    </xdr:to>
    <xdr:pic>
      <xdr:nvPicPr>
        <xdr:cNvPr id="46" name="Рисунок 45" descr="Педикюрный белый+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20051" y="7658100"/>
          <a:ext cx="1781174" cy="1099097"/>
        </a:xfrm>
        <a:prstGeom prst="rect">
          <a:avLst/>
        </a:prstGeom>
      </xdr:spPr>
    </xdr:pic>
    <xdr:clientData/>
  </xdr:twoCellAnchor>
  <xdr:twoCellAnchor editAs="oneCell">
    <xdr:from>
      <xdr:col>7</xdr:col>
      <xdr:colOff>847726</xdr:colOff>
      <xdr:row>19</xdr:row>
      <xdr:rowOff>9526</xdr:rowOff>
    </xdr:from>
    <xdr:to>
      <xdr:col>7</xdr:col>
      <xdr:colOff>1952626</xdr:colOff>
      <xdr:row>19</xdr:row>
      <xdr:rowOff>1362237</xdr:rowOff>
    </xdr:to>
    <xdr:pic>
      <xdr:nvPicPr>
        <xdr:cNvPr id="47" name="Рисунок 46" descr="Педикюрный на стойке серый GW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10626" y="13849351"/>
          <a:ext cx="1104900" cy="1352711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20</xdr:row>
      <xdr:rowOff>9525</xdr:rowOff>
    </xdr:from>
    <xdr:to>
      <xdr:col>7</xdr:col>
      <xdr:colOff>1933575</xdr:colOff>
      <xdr:row>20</xdr:row>
      <xdr:rowOff>1380414</xdr:rowOff>
    </xdr:to>
    <xdr:pic>
      <xdr:nvPicPr>
        <xdr:cNvPr id="48" name="Рисунок 47" descr="Педикюрный на стойке серый GB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839200" y="15240000"/>
          <a:ext cx="1057275" cy="1370889"/>
        </a:xfrm>
        <a:prstGeom prst="rect">
          <a:avLst/>
        </a:prstGeom>
      </xdr:spPr>
    </xdr:pic>
    <xdr:clientData/>
  </xdr:twoCellAnchor>
  <xdr:twoCellAnchor editAs="oneCell">
    <xdr:from>
      <xdr:col>7</xdr:col>
      <xdr:colOff>876300</xdr:colOff>
      <xdr:row>21</xdr:row>
      <xdr:rowOff>9524</xdr:rowOff>
    </xdr:from>
    <xdr:to>
      <xdr:col>7</xdr:col>
      <xdr:colOff>1930016</xdr:colOff>
      <xdr:row>21</xdr:row>
      <xdr:rowOff>1371599</xdr:rowOff>
    </xdr:to>
    <xdr:pic>
      <xdr:nvPicPr>
        <xdr:cNvPr id="49" name="Рисунок 48" descr="Педикюрный на стойке серый WW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839200" y="16630649"/>
          <a:ext cx="1053716" cy="13620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857249</xdr:colOff>
      <xdr:row>18</xdr:row>
      <xdr:rowOff>9525</xdr:rowOff>
    </xdr:from>
    <xdr:to>
      <xdr:col>7</xdr:col>
      <xdr:colOff>1933574</xdr:colOff>
      <xdr:row>18</xdr:row>
      <xdr:rowOff>1375420</xdr:rowOff>
    </xdr:to>
    <xdr:pic>
      <xdr:nvPicPr>
        <xdr:cNvPr id="50" name="Рисунок 49" descr="Педикюрный на стойке черный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820149" y="12458700"/>
          <a:ext cx="1076325" cy="1365895"/>
        </a:xfrm>
        <a:prstGeom prst="rect">
          <a:avLst/>
        </a:prstGeom>
      </xdr:spPr>
    </xdr:pic>
    <xdr:clientData/>
  </xdr:twoCellAnchor>
  <xdr:twoCellAnchor editAs="oneCell">
    <xdr:from>
      <xdr:col>7</xdr:col>
      <xdr:colOff>885826</xdr:colOff>
      <xdr:row>17</xdr:row>
      <xdr:rowOff>9526</xdr:rowOff>
    </xdr:from>
    <xdr:to>
      <xdr:col>7</xdr:col>
      <xdr:colOff>1935428</xdr:colOff>
      <xdr:row>17</xdr:row>
      <xdr:rowOff>1381125</xdr:rowOff>
    </xdr:to>
    <xdr:pic>
      <xdr:nvPicPr>
        <xdr:cNvPr id="51" name="Рисунок 50" descr="Педикюрный на стойке белый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848726" y="9925051"/>
          <a:ext cx="1049602" cy="1371599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571500</xdr:colOff>
      <xdr:row>16</xdr:row>
      <xdr:rowOff>9525</xdr:rowOff>
    </xdr:from>
    <xdr:to>
      <xdr:col>7</xdr:col>
      <xdr:colOff>2228850</xdr:colOff>
      <xdr:row>16</xdr:row>
      <xdr:rowOff>1133180</xdr:rowOff>
    </xdr:to>
    <xdr:pic>
      <xdr:nvPicPr>
        <xdr:cNvPr id="52" name="Рисунок 51" descr="Педикюрный без стойки серый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34400" y="9925050"/>
          <a:ext cx="1657350" cy="1123655"/>
        </a:xfrm>
        <a:prstGeom prst="rect">
          <a:avLst/>
        </a:prstGeom>
      </xdr:spPr>
    </xdr:pic>
    <xdr:clientData/>
  </xdr:twoCellAnchor>
  <xdr:twoCellAnchor editAs="oneCell">
    <xdr:from>
      <xdr:col>7</xdr:col>
      <xdr:colOff>561976</xdr:colOff>
      <xdr:row>28</xdr:row>
      <xdr:rowOff>19050</xdr:rowOff>
    </xdr:from>
    <xdr:to>
      <xdr:col>7</xdr:col>
      <xdr:colOff>2124075</xdr:colOff>
      <xdr:row>28</xdr:row>
      <xdr:rowOff>1122976</xdr:rowOff>
    </xdr:to>
    <xdr:pic>
      <xdr:nvPicPr>
        <xdr:cNvPr id="53" name="Рисунок 52" descr="Встраиваемый пылесос серый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524876" y="25879425"/>
          <a:ext cx="1562099" cy="110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495301</xdr:colOff>
      <xdr:row>31</xdr:row>
      <xdr:rowOff>9526</xdr:rowOff>
    </xdr:from>
    <xdr:to>
      <xdr:col>7</xdr:col>
      <xdr:colOff>2000250</xdr:colOff>
      <xdr:row>31</xdr:row>
      <xdr:rowOff>1133179</xdr:rowOff>
    </xdr:to>
    <xdr:pic>
      <xdr:nvPicPr>
        <xdr:cNvPr id="54" name="Рисунок 53" descr="Встраиваемый пылесос без отвода серый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58201" y="29298901"/>
          <a:ext cx="1504949" cy="1123653"/>
        </a:xfrm>
        <a:prstGeom prst="rect">
          <a:avLst/>
        </a:prstGeom>
      </xdr:spPr>
    </xdr:pic>
    <xdr:clientData/>
  </xdr:twoCellAnchor>
  <xdr:twoCellAnchor editAs="oneCell">
    <xdr:from>
      <xdr:col>7</xdr:col>
      <xdr:colOff>895350</xdr:colOff>
      <xdr:row>22</xdr:row>
      <xdr:rowOff>19051</xdr:rowOff>
    </xdr:from>
    <xdr:to>
      <xdr:col>7</xdr:col>
      <xdr:colOff>1838325</xdr:colOff>
      <xdr:row>22</xdr:row>
      <xdr:rowOff>1379975</xdr:rowOff>
    </xdr:to>
    <xdr:pic>
      <xdr:nvPicPr>
        <xdr:cNvPr id="57" name="Рисунок 56" descr="Подставка белая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58250" y="18030826"/>
          <a:ext cx="942975" cy="1360924"/>
        </a:xfrm>
        <a:prstGeom prst="rect">
          <a:avLst/>
        </a:prstGeom>
      </xdr:spPr>
    </xdr:pic>
    <xdr:clientData/>
  </xdr:twoCellAnchor>
  <xdr:twoCellAnchor editAs="oneCell">
    <xdr:from>
      <xdr:col>7</xdr:col>
      <xdr:colOff>933451</xdr:colOff>
      <xdr:row>23</xdr:row>
      <xdr:rowOff>9525</xdr:rowOff>
    </xdr:from>
    <xdr:to>
      <xdr:col>7</xdr:col>
      <xdr:colOff>1846745</xdr:colOff>
      <xdr:row>24</xdr:row>
      <xdr:rowOff>0</xdr:rowOff>
    </xdr:to>
    <xdr:pic>
      <xdr:nvPicPr>
        <xdr:cNvPr id="58" name="Рисунок 57" descr="Подставка черная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896351" y="19411950"/>
          <a:ext cx="913294" cy="1381125"/>
        </a:xfrm>
        <a:prstGeom prst="rect">
          <a:avLst/>
        </a:prstGeom>
      </xdr:spPr>
    </xdr:pic>
    <xdr:clientData/>
  </xdr:twoCellAnchor>
  <xdr:twoCellAnchor editAs="oneCell">
    <xdr:from>
      <xdr:col>7</xdr:col>
      <xdr:colOff>933451</xdr:colOff>
      <xdr:row>24</xdr:row>
      <xdr:rowOff>19051</xdr:rowOff>
    </xdr:from>
    <xdr:to>
      <xdr:col>7</xdr:col>
      <xdr:colOff>1847850</xdr:colOff>
      <xdr:row>24</xdr:row>
      <xdr:rowOff>1368016</xdr:rowOff>
    </xdr:to>
    <xdr:pic>
      <xdr:nvPicPr>
        <xdr:cNvPr id="59" name="Рисунок 58" descr="Подставка серая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flipH="1">
          <a:off x="8896351" y="20812126"/>
          <a:ext cx="914399" cy="1348965"/>
        </a:xfrm>
        <a:prstGeom prst="rect">
          <a:avLst/>
        </a:prstGeom>
      </xdr:spPr>
    </xdr:pic>
    <xdr:clientData/>
  </xdr:twoCellAnchor>
  <xdr:twoCellAnchor editAs="oneCell">
    <xdr:from>
      <xdr:col>7</xdr:col>
      <xdr:colOff>981075</xdr:colOff>
      <xdr:row>25</xdr:row>
      <xdr:rowOff>19049</xdr:rowOff>
    </xdr:from>
    <xdr:to>
      <xdr:col>7</xdr:col>
      <xdr:colOff>1857375</xdr:colOff>
      <xdr:row>25</xdr:row>
      <xdr:rowOff>1380942</xdr:rowOff>
    </xdr:to>
    <xdr:pic>
      <xdr:nvPicPr>
        <xdr:cNvPr id="60" name="Рисунок 59" descr="Подставка коричневая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flipH="1">
          <a:off x="8943975" y="22202774"/>
          <a:ext cx="876300" cy="1361893"/>
        </a:xfrm>
        <a:prstGeom prst="rect">
          <a:avLst/>
        </a:prstGeom>
      </xdr:spPr>
    </xdr:pic>
    <xdr:clientData/>
  </xdr:twoCellAnchor>
  <xdr:oneCellAnchor>
    <xdr:from>
      <xdr:col>0</xdr:col>
      <xdr:colOff>257175</xdr:colOff>
      <xdr:row>1</xdr:row>
      <xdr:rowOff>57150</xdr:rowOff>
    </xdr:from>
    <xdr:ext cx="1394732" cy="1394732"/>
    <xdr:pic>
      <xdr:nvPicPr>
        <xdr:cNvPr id="55" name="Изображение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75" y="314325"/>
          <a:ext cx="1394732" cy="139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180603</xdr:colOff>
      <xdr:row>36</xdr:row>
      <xdr:rowOff>85725</xdr:rowOff>
    </xdr:from>
    <xdr:ext cx="1394732" cy="1394732"/>
    <xdr:pic>
      <xdr:nvPicPr>
        <xdr:cNvPr id="85" name="Изображение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603" y="35013900"/>
          <a:ext cx="1394732" cy="139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irector@aleksa39.ru" TargetMode="External"/><Relationship Id="rId1" Type="http://schemas.openxmlformats.org/officeDocument/2006/relationships/hyperlink" Target="https://aleksa39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3"/>
  <sheetViews>
    <sheetView tabSelected="1" workbookViewId="0">
      <pane ySplit="1" topLeftCell="A2" activePane="bottomLeft" state="frozen"/>
      <selection pane="bottomLeft" activeCell="F69" sqref="F69"/>
    </sheetView>
  </sheetViews>
  <sheetFormatPr defaultColWidth="8.85546875" defaultRowHeight="15"/>
  <cols>
    <col min="1" max="1" width="12.7109375" customWidth="1"/>
    <col min="2" max="2" width="38.28515625" style="4" customWidth="1"/>
    <col min="3" max="6" width="13.42578125" customWidth="1"/>
    <col min="7" max="7" width="14.7109375" style="25" customWidth="1"/>
    <col min="8" max="8" width="38.85546875" customWidth="1"/>
    <col min="16" max="17" width="8.85546875" customWidth="1"/>
  </cols>
  <sheetData>
    <row r="1" spans="1:10" ht="20.25">
      <c r="A1" s="51"/>
      <c r="B1" s="51"/>
      <c r="C1" s="52" t="s">
        <v>98</v>
      </c>
      <c r="D1" s="52"/>
      <c r="E1" s="52"/>
      <c r="F1" s="52"/>
      <c r="G1" s="52"/>
      <c r="H1" s="52"/>
    </row>
    <row r="2" spans="1:10" ht="21">
      <c r="A2" s="51"/>
      <c r="B2" s="51"/>
      <c r="C2" s="14"/>
      <c r="D2" s="14"/>
      <c r="E2" s="16"/>
      <c r="F2" s="16"/>
      <c r="G2" s="21"/>
      <c r="H2" s="72" t="s">
        <v>95</v>
      </c>
      <c r="J2" t="s">
        <v>97</v>
      </c>
    </row>
    <row r="3" spans="1:10" ht="21">
      <c r="A3" s="51"/>
      <c r="B3" s="51"/>
      <c r="C3" s="14"/>
      <c r="D3" s="14"/>
      <c r="E3" s="16"/>
      <c r="F3" s="16"/>
      <c r="G3" s="21"/>
      <c r="H3" s="72" t="s">
        <v>96</v>
      </c>
    </row>
    <row r="4" spans="1:10" ht="23.25">
      <c r="A4" s="51"/>
      <c r="B4" s="51"/>
      <c r="C4" s="20" t="s">
        <v>66</v>
      </c>
      <c r="D4" s="17"/>
      <c r="E4" s="17"/>
      <c r="F4" s="17"/>
      <c r="G4" s="22"/>
      <c r="H4" s="73"/>
    </row>
    <row r="5" spans="1:10" ht="51.75" customHeight="1">
      <c r="A5" s="57"/>
      <c r="B5" s="57"/>
      <c r="C5" s="57"/>
      <c r="D5" s="57"/>
      <c r="E5" s="57"/>
      <c r="F5" s="57"/>
      <c r="G5" s="57"/>
      <c r="H5" s="57"/>
    </row>
    <row r="6" spans="1:10" ht="21">
      <c r="A6" s="49" t="s">
        <v>44</v>
      </c>
      <c r="B6" s="50"/>
      <c r="C6" s="50"/>
      <c r="D6" s="50"/>
      <c r="E6" s="50"/>
      <c r="F6" s="50"/>
      <c r="G6" s="50"/>
      <c r="H6" s="50"/>
    </row>
    <row r="7" spans="1:10" ht="15" customHeight="1">
      <c r="A7" s="41" t="s">
        <v>16</v>
      </c>
      <c r="B7" s="42"/>
      <c r="C7" s="43" t="s">
        <v>57</v>
      </c>
      <c r="D7" s="44"/>
      <c r="E7" s="44"/>
      <c r="F7" s="44"/>
      <c r="G7" s="44"/>
      <c r="H7" s="45"/>
    </row>
    <row r="8" spans="1:10" ht="42" customHeight="1">
      <c r="A8" s="42"/>
      <c r="B8" s="42"/>
      <c r="C8" s="46"/>
      <c r="D8" s="47"/>
      <c r="E8" s="47"/>
      <c r="F8" s="47"/>
      <c r="G8" s="47"/>
      <c r="H8" s="48"/>
    </row>
    <row r="9" spans="1:10" ht="15" customHeight="1">
      <c r="A9" s="41" t="s">
        <v>17</v>
      </c>
      <c r="B9" s="42"/>
      <c r="C9" s="43" t="s">
        <v>57</v>
      </c>
      <c r="D9" s="44"/>
      <c r="E9" s="44"/>
      <c r="F9" s="44"/>
      <c r="G9" s="44"/>
      <c r="H9" s="45"/>
    </row>
    <row r="10" spans="1:10" ht="44.25" customHeight="1">
      <c r="A10" s="42"/>
      <c r="B10" s="42"/>
      <c r="C10" s="46"/>
      <c r="D10" s="47"/>
      <c r="E10" s="47"/>
      <c r="F10" s="47"/>
      <c r="G10" s="47"/>
      <c r="H10" s="48"/>
    </row>
    <row r="11" spans="1:10" ht="56.25">
      <c r="A11" s="10" t="s">
        <v>0</v>
      </c>
      <c r="B11" s="10" t="s">
        <v>1</v>
      </c>
      <c r="C11" s="11" t="s">
        <v>2</v>
      </c>
      <c r="D11" s="11" t="s">
        <v>99</v>
      </c>
      <c r="E11" s="11" t="s">
        <v>14</v>
      </c>
      <c r="F11" s="12" t="s">
        <v>18</v>
      </c>
      <c r="G11" s="23" t="s">
        <v>42</v>
      </c>
      <c r="H11" s="13" t="s">
        <v>15</v>
      </c>
    </row>
    <row r="12" spans="1:10" ht="90" customHeight="1">
      <c r="A12" s="2" t="s">
        <v>4</v>
      </c>
      <c r="B12" s="19" t="s">
        <v>45</v>
      </c>
      <c r="C12" s="33">
        <v>5490</v>
      </c>
      <c r="D12" s="34">
        <f>C12*0.75</f>
        <v>4117.5</v>
      </c>
      <c r="E12" s="35">
        <f>C12-D12</f>
        <v>1372.5</v>
      </c>
      <c r="F12" s="3"/>
      <c r="G12" s="3">
        <f t="shared" ref="G12:G34" si="0">F12*D12</f>
        <v>0</v>
      </c>
      <c r="H12" s="1"/>
    </row>
    <row r="13" spans="1:10" ht="90" customHeight="1">
      <c r="A13" s="2" t="s">
        <v>3</v>
      </c>
      <c r="B13" s="19" t="s">
        <v>46</v>
      </c>
      <c r="C13" s="33">
        <v>5690</v>
      </c>
      <c r="D13" s="34">
        <f>C13*0.75</f>
        <v>4267.5</v>
      </c>
      <c r="E13" s="35">
        <f t="shared" ref="E13:E34" si="1">C13-D13</f>
        <v>1422.5</v>
      </c>
      <c r="F13" s="3"/>
      <c r="G13" s="3">
        <f t="shared" si="0"/>
        <v>0</v>
      </c>
      <c r="H13" s="1"/>
    </row>
    <row r="14" spans="1:10" ht="90" customHeight="1">
      <c r="A14" s="2" t="s">
        <v>69</v>
      </c>
      <c r="B14" s="19" t="s">
        <v>70</v>
      </c>
      <c r="C14" s="33">
        <v>5690</v>
      </c>
      <c r="D14" s="34">
        <f>C14*0.75</f>
        <v>4267.5</v>
      </c>
      <c r="E14" s="35">
        <f>C14-D14</f>
        <v>1422.5</v>
      </c>
      <c r="F14" s="3"/>
      <c r="G14" s="3">
        <f>F14*D14</f>
        <v>0</v>
      </c>
      <c r="H14" s="40"/>
    </row>
    <row r="15" spans="1:10" ht="90" customHeight="1">
      <c r="A15" s="2" t="s">
        <v>5</v>
      </c>
      <c r="B15" s="19" t="s">
        <v>47</v>
      </c>
      <c r="C15" s="33">
        <v>5390</v>
      </c>
      <c r="D15" s="34">
        <f>C15*0.75</f>
        <v>4042.5</v>
      </c>
      <c r="E15" s="35">
        <f t="shared" si="1"/>
        <v>1347.5</v>
      </c>
      <c r="F15" s="3"/>
      <c r="G15" s="3">
        <f t="shared" si="0"/>
        <v>0</v>
      </c>
      <c r="H15" s="1"/>
    </row>
    <row r="16" spans="1:10" ht="90" customHeight="1">
      <c r="A16" s="2" t="s">
        <v>58</v>
      </c>
      <c r="B16" s="19" t="s">
        <v>48</v>
      </c>
      <c r="C16" s="33">
        <v>5490</v>
      </c>
      <c r="D16" s="34">
        <f>C16*0.75</f>
        <v>4117.5</v>
      </c>
      <c r="E16" s="35">
        <f t="shared" si="1"/>
        <v>1372.5</v>
      </c>
      <c r="F16" s="3"/>
      <c r="G16" s="3">
        <f t="shared" si="0"/>
        <v>0</v>
      </c>
      <c r="H16" s="5"/>
    </row>
    <row r="17" spans="1:8" ht="90" customHeight="1">
      <c r="A17" s="2" t="s">
        <v>77</v>
      </c>
      <c r="B17" s="19" t="s">
        <v>78</v>
      </c>
      <c r="C17" s="33">
        <v>5490</v>
      </c>
      <c r="D17" s="34">
        <f>C17*0.75</f>
        <v>4117.5</v>
      </c>
      <c r="E17" s="35">
        <f t="shared" si="1"/>
        <v>1372.5</v>
      </c>
      <c r="F17" s="3"/>
      <c r="G17" s="3">
        <f t="shared" si="0"/>
        <v>0</v>
      </c>
      <c r="H17" s="5"/>
    </row>
    <row r="18" spans="1:8" ht="110.1" customHeight="1">
      <c r="A18" s="2" t="s">
        <v>93</v>
      </c>
      <c r="B18" s="19" t="s">
        <v>50</v>
      </c>
      <c r="C18" s="33">
        <v>8390</v>
      </c>
      <c r="D18" s="34">
        <f>C18*0.75</f>
        <v>6292.5</v>
      </c>
      <c r="E18" s="35">
        <f t="shared" si="1"/>
        <v>2097.5</v>
      </c>
      <c r="F18" s="3"/>
      <c r="G18" s="3">
        <f t="shared" si="0"/>
        <v>0</v>
      </c>
      <c r="H18" s="1"/>
    </row>
    <row r="19" spans="1:8" ht="110.1" customHeight="1">
      <c r="A19" s="2" t="s">
        <v>94</v>
      </c>
      <c r="B19" s="19" t="s">
        <v>49</v>
      </c>
      <c r="C19" s="33">
        <v>8490</v>
      </c>
      <c r="D19" s="34">
        <f>C19*0.75</f>
        <v>6367.5</v>
      </c>
      <c r="E19" s="35">
        <f t="shared" si="1"/>
        <v>2122.5</v>
      </c>
      <c r="F19" s="3"/>
      <c r="G19" s="3">
        <f t="shared" si="0"/>
        <v>0</v>
      </c>
      <c r="H19" s="5"/>
    </row>
    <row r="20" spans="1:8" ht="110.1" customHeight="1">
      <c r="A20" s="2" t="s">
        <v>73</v>
      </c>
      <c r="B20" s="19" t="s">
        <v>71</v>
      </c>
      <c r="C20" s="33">
        <v>8490</v>
      </c>
      <c r="D20" s="34">
        <f t="shared" ref="D13:D34" si="2">C20*0.7</f>
        <v>5943</v>
      </c>
      <c r="E20" s="35">
        <f t="shared" si="1"/>
        <v>2547</v>
      </c>
      <c r="F20" s="3"/>
      <c r="G20" s="3">
        <f t="shared" si="0"/>
        <v>0</v>
      </c>
      <c r="H20" s="5"/>
    </row>
    <row r="21" spans="1:8" ht="110.1" customHeight="1">
      <c r="A21" s="2" t="s">
        <v>74</v>
      </c>
      <c r="B21" s="19" t="s">
        <v>72</v>
      </c>
      <c r="C21" s="33">
        <v>8490</v>
      </c>
      <c r="D21" s="34">
        <f>C21*0.75</f>
        <v>6367.5</v>
      </c>
      <c r="E21" s="35">
        <f t="shared" si="1"/>
        <v>2122.5</v>
      </c>
      <c r="F21" s="3"/>
      <c r="G21" s="3">
        <f t="shared" si="0"/>
        <v>0</v>
      </c>
      <c r="H21" s="5"/>
    </row>
    <row r="22" spans="1:8" ht="110.1" customHeight="1">
      <c r="A22" s="2" t="s">
        <v>75</v>
      </c>
      <c r="B22" s="19" t="s">
        <v>76</v>
      </c>
      <c r="C22" s="33">
        <v>8490</v>
      </c>
      <c r="D22" s="34">
        <f>C22*0.75</f>
        <v>6367.5</v>
      </c>
      <c r="E22" s="35">
        <f t="shared" si="1"/>
        <v>2122.5</v>
      </c>
      <c r="F22" s="3"/>
      <c r="G22" s="3">
        <f t="shared" si="0"/>
        <v>0</v>
      </c>
      <c r="H22" s="5"/>
    </row>
    <row r="23" spans="1:8" ht="110.1" customHeight="1">
      <c r="A23" s="2" t="s">
        <v>67</v>
      </c>
      <c r="B23" s="19" t="s">
        <v>91</v>
      </c>
      <c r="C23" s="33">
        <v>3490</v>
      </c>
      <c r="D23" s="34">
        <f>C23*0.75</f>
        <v>2617.5</v>
      </c>
      <c r="E23" s="35">
        <f t="shared" si="1"/>
        <v>872.5</v>
      </c>
      <c r="F23" s="3"/>
      <c r="G23" s="3">
        <f t="shared" si="0"/>
        <v>0</v>
      </c>
      <c r="H23" s="1"/>
    </row>
    <row r="24" spans="1:8" ht="110.1" customHeight="1">
      <c r="A24" s="2" t="s">
        <v>68</v>
      </c>
      <c r="B24" s="19" t="s">
        <v>90</v>
      </c>
      <c r="C24" s="33">
        <v>3490</v>
      </c>
      <c r="D24" s="34">
        <f>C24*0.75</f>
        <v>2617.5</v>
      </c>
      <c r="E24" s="35">
        <f t="shared" si="1"/>
        <v>872.5</v>
      </c>
      <c r="F24" s="3"/>
      <c r="G24" s="3">
        <f t="shared" si="0"/>
        <v>0</v>
      </c>
      <c r="H24" s="1"/>
    </row>
    <row r="25" spans="1:8" ht="110.1" customHeight="1">
      <c r="A25" s="2" t="s">
        <v>87</v>
      </c>
      <c r="B25" s="19" t="s">
        <v>89</v>
      </c>
      <c r="C25" s="33">
        <v>3490</v>
      </c>
      <c r="D25" s="34">
        <f>C25*0.75</f>
        <v>2617.5</v>
      </c>
      <c r="E25" s="35">
        <f t="shared" si="1"/>
        <v>872.5</v>
      </c>
      <c r="F25" s="3"/>
      <c r="G25" s="3">
        <f t="shared" si="0"/>
        <v>0</v>
      </c>
      <c r="H25" s="1"/>
    </row>
    <row r="26" spans="1:8" ht="110.1" customHeight="1">
      <c r="A26" s="2" t="s">
        <v>88</v>
      </c>
      <c r="B26" s="19" t="s">
        <v>92</v>
      </c>
      <c r="C26" s="33">
        <v>3490</v>
      </c>
      <c r="D26" s="34">
        <f>C26*0.75</f>
        <v>2617.5</v>
      </c>
      <c r="E26" s="35">
        <f t="shared" si="1"/>
        <v>872.5</v>
      </c>
      <c r="F26" s="3"/>
      <c r="G26" s="3">
        <f t="shared" si="0"/>
        <v>0</v>
      </c>
      <c r="H26" s="1"/>
    </row>
    <row r="27" spans="1:8" ht="90" customHeight="1">
      <c r="A27" s="2" t="s">
        <v>7</v>
      </c>
      <c r="B27" s="19" t="s">
        <v>82</v>
      </c>
      <c r="C27" s="33">
        <v>6490</v>
      </c>
      <c r="D27" s="34">
        <f>C27*0.75</f>
        <v>4867.5</v>
      </c>
      <c r="E27" s="35">
        <f t="shared" si="1"/>
        <v>1622.5</v>
      </c>
      <c r="F27" s="3"/>
      <c r="G27" s="3">
        <f t="shared" si="0"/>
        <v>0</v>
      </c>
      <c r="H27" s="1"/>
    </row>
    <row r="28" spans="1:8" ht="90" customHeight="1">
      <c r="A28" s="2" t="s">
        <v>6</v>
      </c>
      <c r="B28" s="19" t="s">
        <v>81</v>
      </c>
      <c r="C28" s="33">
        <v>6490</v>
      </c>
      <c r="D28" s="34">
        <f>C28*0.75</f>
        <v>4867.5</v>
      </c>
      <c r="E28" s="35">
        <f t="shared" si="1"/>
        <v>1622.5</v>
      </c>
      <c r="F28" s="3"/>
      <c r="G28" s="3">
        <f t="shared" si="0"/>
        <v>0</v>
      </c>
      <c r="H28" s="1"/>
    </row>
    <row r="29" spans="1:8" ht="90" customHeight="1">
      <c r="A29" s="2" t="s">
        <v>79</v>
      </c>
      <c r="B29" s="19" t="s">
        <v>80</v>
      </c>
      <c r="C29" s="33">
        <v>6490</v>
      </c>
      <c r="D29" s="34">
        <f>C29*0.75</f>
        <v>4867.5</v>
      </c>
      <c r="E29" s="35">
        <f t="shared" si="1"/>
        <v>1622.5</v>
      </c>
      <c r="F29" s="3"/>
      <c r="G29" s="3">
        <f t="shared" si="0"/>
        <v>0</v>
      </c>
      <c r="H29" s="1"/>
    </row>
    <row r="30" spans="1:8" ht="90" customHeight="1">
      <c r="A30" s="2" t="s">
        <v>9</v>
      </c>
      <c r="B30" s="19" t="s">
        <v>86</v>
      </c>
      <c r="C30" s="33">
        <v>5390</v>
      </c>
      <c r="D30" s="34">
        <f>C30*0.75</f>
        <v>4042.5</v>
      </c>
      <c r="E30" s="35">
        <f t="shared" si="1"/>
        <v>1347.5</v>
      </c>
      <c r="F30" s="3"/>
      <c r="G30" s="3">
        <f t="shared" si="0"/>
        <v>0</v>
      </c>
      <c r="H30" s="1"/>
    </row>
    <row r="31" spans="1:8" ht="90" customHeight="1">
      <c r="A31" s="2" t="s">
        <v>8</v>
      </c>
      <c r="B31" s="19" t="s">
        <v>85</v>
      </c>
      <c r="C31" s="33">
        <v>5490</v>
      </c>
      <c r="D31" s="34">
        <f>C31*0.75</f>
        <v>4117.5</v>
      </c>
      <c r="E31" s="35">
        <f t="shared" si="1"/>
        <v>1372.5</v>
      </c>
      <c r="F31" s="3"/>
      <c r="G31" s="3">
        <f t="shared" si="0"/>
        <v>0</v>
      </c>
      <c r="H31" s="1"/>
    </row>
    <row r="32" spans="1:8" ht="90" customHeight="1">
      <c r="A32" s="2" t="s">
        <v>83</v>
      </c>
      <c r="B32" s="19" t="s">
        <v>84</v>
      </c>
      <c r="C32" s="33">
        <v>5490</v>
      </c>
      <c r="D32" s="34">
        <f>C32*0.75</f>
        <v>4117.5</v>
      </c>
      <c r="E32" s="35">
        <f t="shared" si="1"/>
        <v>1372.5</v>
      </c>
      <c r="F32" s="3"/>
      <c r="G32" s="3">
        <f t="shared" si="0"/>
        <v>0</v>
      </c>
      <c r="H32" s="1"/>
    </row>
    <row r="33" spans="1:8" ht="90" customHeight="1">
      <c r="A33" s="2" t="s">
        <v>10</v>
      </c>
      <c r="B33" s="19" t="s">
        <v>12</v>
      </c>
      <c r="C33" s="33">
        <v>150</v>
      </c>
      <c r="D33" s="34">
        <f>C33*0.75</f>
        <v>112.5</v>
      </c>
      <c r="E33" s="35">
        <f t="shared" si="1"/>
        <v>37.5</v>
      </c>
      <c r="F33" s="3"/>
      <c r="G33" s="3">
        <f t="shared" si="0"/>
        <v>0</v>
      </c>
      <c r="H33" s="1"/>
    </row>
    <row r="34" spans="1:8" ht="90" customHeight="1">
      <c r="A34" s="2" t="s">
        <v>11</v>
      </c>
      <c r="B34" s="19" t="s">
        <v>13</v>
      </c>
      <c r="C34" s="33">
        <v>180</v>
      </c>
      <c r="D34" s="34">
        <f>C34*0.75</f>
        <v>135</v>
      </c>
      <c r="E34" s="35">
        <f t="shared" si="1"/>
        <v>45</v>
      </c>
      <c r="F34" s="3"/>
      <c r="G34" s="3">
        <f t="shared" si="0"/>
        <v>0</v>
      </c>
      <c r="H34" s="1"/>
    </row>
    <row r="35" spans="1:8" ht="86.25" customHeight="1">
      <c r="A35" s="26"/>
      <c r="B35" s="27" t="s">
        <v>43</v>
      </c>
      <c r="C35" s="26"/>
      <c r="D35" s="28"/>
      <c r="E35" s="26"/>
      <c r="F35" s="28">
        <f>SUM(F12:F34)</f>
        <v>0</v>
      </c>
      <c r="G35" s="28">
        <f>SUM(G12:G34)</f>
        <v>0</v>
      </c>
      <c r="H35" s="26"/>
    </row>
    <row r="36" spans="1:8" ht="87.75" customHeight="1">
      <c r="A36" s="60"/>
      <c r="B36" s="60"/>
      <c r="C36" s="60"/>
      <c r="D36" s="60"/>
      <c r="E36" s="60"/>
      <c r="F36" s="60"/>
      <c r="G36" s="60"/>
      <c r="H36" s="60"/>
    </row>
    <row r="37" spans="1:8" ht="34.5" customHeight="1">
      <c r="A37" s="57"/>
      <c r="B37" s="57"/>
      <c r="C37" s="57"/>
      <c r="D37" s="57"/>
      <c r="E37" s="57"/>
      <c r="F37" s="57"/>
      <c r="G37" s="57"/>
      <c r="H37" s="57"/>
    </row>
    <row r="38" spans="1:8" ht="21">
      <c r="A38" s="53"/>
      <c r="B38" s="53"/>
      <c r="C38" s="53"/>
      <c r="D38" s="53"/>
      <c r="E38" s="53"/>
      <c r="F38" s="53"/>
      <c r="G38" s="53"/>
      <c r="H38" s="53"/>
    </row>
    <row r="39" spans="1:8">
      <c r="A39" s="58" t="s">
        <v>52</v>
      </c>
      <c r="B39" s="59"/>
      <c r="C39" s="59"/>
      <c r="D39" s="59"/>
      <c r="E39" s="59"/>
      <c r="F39" s="59"/>
      <c r="G39" s="59"/>
      <c r="H39" s="59"/>
    </row>
    <row r="40" spans="1:8">
      <c r="A40" s="59"/>
      <c r="B40" s="59"/>
      <c r="C40" s="59"/>
      <c r="D40" s="59"/>
      <c r="E40" s="59"/>
      <c r="F40" s="59"/>
      <c r="G40" s="59"/>
      <c r="H40" s="59"/>
    </row>
    <row r="41" spans="1:8" ht="15" customHeight="1">
      <c r="A41" s="59"/>
      <c r="B41" s="59"/>
      <c r="C41" s="59"/>
      <c r="D41" s="59"/>
      <c r="E41" s="59"/>
      <c r="F41" s="59"/>
      <c r="G41" s="59"/>
      <c r="H41" s="59"/>
    </row>
    <row r="42" spans="1:8" ht="20.25" customHeight="1">
      <c r="A42" s="59"/>
      <c r="B42" s="59"/>
      <c r="C42" s="59"/>
      <c r="D42" s="59"/>
      <c r="E42" s="59"/>
      <c r="F42" s="59"/>
      <c r="G42" s="59"/>
      <c r="H42" s="59"/>
    </row>
    <row r="43" spans="1:8" ht="3" customHeight="1">
      <c r="A43" s="15"/>
      <c r="B43" s="14"/>
      <c r="C43" s="15"/>
      <c r="D43" s="15"/>
      <c r="E43" s="15"/>
      <c r="F43" s="15"/>
      <c r="G43" s="24"/>
      <c r="H43" s="14"/>
    </row>
    <row r="44" spans="1:8" ht="89.25" customHeight="1">
      <c r="A44" s="10" t="s">
        <v>0</v>
      </c>
      <c r="B44" s="10" t="s">
        <v>1</v>
      </c>
      <c r="C44" s="11" t="s">
        <v>2</v>
      </c>
      <c r="D44" s="11" t="s">
        <v>100</v>
      </c>
      <c r="E44" s="11" t="s">
        <v>14</v>
      </c>
      <c r="F44" s="11" t="s">
        <v>19</v>
      </c>
      <c r="G44" s="23" t="s">
        <v>42</v>
      </c>
      <c r="H44" s="13" t="s">
        <v>15</v>
      </c>
    </row>
    <row r="45" spans="1:8" ht="23.25">
      <c r="A45" s="54" t="s">
        <v>53</v>
      </c>
      <c r="B45" s="55"/>
      <c r="C45" s="55"/>
      <c r="D45" s="55"/>
      <c r="E45" s="55"/>
      <c r="F45" s="55"/>
      <c r="G45" s="55"/>
      <c r="H45" s="56"/>
    </row>
    <row r="46" spans="1:8" ht="83.25" customHeight="1">
      <c r="A46" s="6" t="s">
        <v>20</v>
      </c>
      <c r="B46" s="18" t="s">
        <v>21</v>
      </c>
      <c r="C46" s="36">
        <v>650</v>
      </c>
      <c r="D46" s="37">
        <f>C46*0.7</f>
        <v>454.99999999999994</v>
      </c>
      <c r="E46" s="38">
        <f>C46-D46</f>
        <v>195.00000000000006</v>
      </c>
      <c r="F46" s="8"/>
      <c r="G46" s="8">
        <f>F46*D46</f>
        <v>0</v>
      </c>
      <c r="H46" s="9"/>
    </row>
    <row r="47" spans="1:8" ht="87.75" customHeight="1">
      <c r="A47" s="6" t="s">
        <v>22</v>
      </c>
      <c r="B47" s="18" t="s">
        <v>23</v>
      </c>
      <c r="C47" s="36">
        <v>550</v>
      </c>
      <c r="D47" s="37">
        <f>C47*0.7</f>
        <v>385</v>
      </c>
      <c r="E47" s="38">
        <f t="shared" ref="E47:E51" si="3">C47-D47</f>
        <v>165</v>
      </c>
      <c r="F47" s="8"/>
      <c r="G47" s="8">
        <f t="shared" ref="G47:G51" si="4">F47*D47</f>
        <v>0</v>
      </c>
      <c r="H47" s="9"/>
    </row>
    <row r="48" spans="1:8" ht="87.75" customHeight="1">
      <c r="A48" s="6" t="s">
        <v>24</v>
      </c>
      <c r="B48" s="18" t="s">
        <v>25</v>
      </c>
      <c r="C48" s="36">
        <v>450</v>
      </c>
      <c r="D48" s="37">
        <f>C48*0.7</f>
        <v>315</v>
      </c>
      <c r="E48" s="38">
        <f t="shared" si="3"/>
        <v>135</v>
      </c>
      <c r="F48" s="8"/>
      <c r="G48" s="8">
        <f t="shared" si="4"/>
        <v>0</v>
      </c>
      <c r="H48" s="9"/>
    </row>
    <row r="49" spans="1:8" ht="86.25" customHeight="1">
      <c r="A49" s="6" t="s">
        <v>26</v>
      </c>
      <c r="B49" s="18" t="s">
        <v>27</v>
      </c>
      <c r="C49" s="36">
        <v>550</v>
      </c>
      <c r="D49" s="37">
        <f>C49*0.7</f>
        <v>385</v>
      </c>
      <c r="E49" s="38">
        <f t="shared" si="3"/>
        <v>165</v>
      </c>
      <c r="F49" s="8"/>
      <c r="G49" s="8">
        <f t="shared" si="4"/>
        <v>0</v>
      </c>
      <c r="H49" s="9"/>
    </row>
    <row r="50" spans="1:8" ht="85.5" customHeight="1">
      <c r="A50" s="6" t="s">
        <v>28</v>
      </c>
      <c r="B50" s="18" t="s">
        <v>29</v>
      </c>
      <c r="C50" s="36">
        <v>750</v>
      </c>
      <c r="D50" s="37">
        <f>C50*0.7</f>
        <v>525</v>
      </c>
      <c r="E50" s="38">
        <f t="shared" si="3"/>
        <v>225</v>
      </c>
      <c r="F50" s="8"/>
      <c r="G50" s="8">
        <f t="shared" si="4"/>
        <v>0</v>
      </c>
      <c r="H50" s="9"/>
    </row>
    <row r="51" spans="1:8" ht="98.25" customHeight="1">
      <c r="A51" s="6" t="s">
        <v>30</v>
      </c>
      <c r="B51" s="18" t="s">
        <v>31</v>
      </c>
      <c r="C51" s="36">
        <v>950</v>
      </c>
      <c r="D51" s="37">
        <f>C51*0.7</f>
        <v>665</v>
      </c>
      <c r="E51" s="38">
        <f t="shared" si="3"/>
        <v>285</v>
      </c>
      <c r="F51" s="8"/>
      <c r="G51" s="8">
        <f t="shared" si="4"/>
        <v>0</v>
      </c>
      <c r="H51" s="9"/>
    </row>
    <row r="52" spans="1:8" ht="82.5" customHeight="1">
      <c r="A52" s="54" t="s">
        <v>32</v>
      </c>
      <c r="B52" s="55"/>
      <c r="C52" s="55"/>
      <c r="D52" s="55"/>
      <c r="E52" s="55"/>
      <c r="F52" s="55"/>
      <c r="G52" s="55"/>
      <c r="H52" s="56"/>
    </row>
    <row r="53" spans="1:8" ht="97.5" customHeight="1">
      <c r="A53" s="64" t="s">
        <v>60</v>
      </c>
      <c r="B53" s="7" t="s">
        <v>33</v>
      </c>
      <c r="C53" s="36">
        <v>400</v>
      </c>
      <c r="D53" s="37">
        <f>C53*0.7</f>
        <v>280</v>
      </c>
      <c r="E53" s="38">
        <f t="shared" ref="E53:E69" si="5">C53-D53</f>
        <v>120</v>
      </c>
      <c r="F53" s="8"/>
      <c r="G53" s="39">
        <f t="shared" ref="G53:G69" si="6">F53*D53</f>
        <v>0</v>
      </c>
      <c r="H53" s="67"/>
    </row>
    <row r="54" spans="1:8" ht="33.75" customHeight="1">
      <c r="A54" s="65"/>
      <c r="B54" s="7" t="s">
        <v>34</v>
      </c>
      <c r="C54" s="36">
        <v>400</v>
      </c>
      <c r="D54" s="37">
        <f>C54*0.7</f>
        <v>280</v>
      </c>
      <c r="E54" s="38">
        <f t="shared" si="5"/>
        <v>120</v>
      </c>
      <c r="F54" s="8"/>
      <c r="G54" s="39">
        <f t="shared" si="6"/>
        <v>0</v>
      </c>
      <c r="H54" s="68"/>
    </row>
    <row r="55" spans="1:8" ht="34.5" customHeight="1">
      <c r="A55" s="66"/>
      <c r="B55" s="7" t="s">
        <v>35</v>
      </c>
      <c r="C55" s="36">
        <v>400</v>
      </c>
      <c r="D55" s="37">
        <f>C55*0.7</f>
        <v>280</v>
      </c>
      <c r="E55" s="38">
        <f t="shared" si="5"/>
        <v>120</v>
      </c>
      <c r="F55" s="8"/>
      <c r="G55" s="39">
        <f t="shared" si="6"/>
        <v>0</v>
      </c>
      <c r="H55" s="69"/>
    </row>
    <row r="56" spans="1:8" ht="35.25" customHeight="1">
      <c r="A56" s="64" t="s">
        <v>61</v>
      </c>
      <c r="B56" s="7" t="s">
        <v>36</v>
      </c>
      <c r="C56" s="36">
        <v>350</v>
      </c>
      <c r="D56" s="37">
        <f>C56*0.7</f>
        <v>244.99999999999997</v>
      </c>
      <c r="E56" s="38">
        <f t="shared" si="5"/>
        <v>105.00000000000003</v>
      </c>
      <c r="F56" s="8"/>
      <c r="G56" s="39">
        <f t="shared" si="6"/>
        <v>0</v>
      </c>
      <c r="H56" s="67"/>
    </row>
    <row r="57" spans="1:8" ht="35.25" customHeight="1">
      <c r="A57" s="65"/>
      <c r="B57" s="7" t="s">
        <v>34</v>
      </c>
      <c r="C57" s="36">
        <v>350</v>
      </c>
      <c r="D57" s="37">
        <f>C57*0.7</f>
        <v>244.99999999999997</v>
      </c>
      <c r="E57" s="38">
        <f t="shared" si="5"/>
        <v>105.00000000000003</v>
      </c>
      <c r="F57" s="8"/>
      <c r="G57" s="39">
        <f t="shared" si="6"/>
        <v>0</v>
      </c>
      <c r="H57" s="68"/>
    </row>
    <row r="58" spans="1:8" ht="33.75" customHeight="1">
      <c r="A58" s="66"/>
      <c r="B58" s="7" t="s">
        <v>35</v>
      </c>
      <c r="C58" s="36">
        <v>350</v>
      </c>
      <c r="D58" s="37">
        <f>C58*0.7</f>
        <v>244.99999999999997</v>
      </c>
      <c r="E58" s="38">
        <f t="shared" si="5"/>
        <v>105.00000000000003</v>
      </c>
      <c r="F58" s="8"/>
      <c r="G58" s="39">
        <f t="shared" si="6"/>
        <v>0</v>
      </c>
      <c r="H58" s="69"/>
    </row>
    <row r="59" spans="1:8" ht="33.75" customHeight="1">
      <c r="A59" s="64" t="s">
        <v>62</v>
      </c>
      <c r="B59" s="7" t="s">
        <v>37</v>
      </c>
      <c r="C59" s="36">
        <v>300</v>
      </c>
      <c r="D59" s="37">
        <f>C59*0.7</f>
        <v>210</v>
      </c>
      <c r="E59" s="38">
        <f t="shared" si="5"/>
        <v>90</v>
      </c>
      <c r="F59" s="8"/>
      <c r="G59" s="39">
        <f t="shared" si="6"/>
        <v>0</v>
      </c>
      <c r="H59" s="67"/>
    </row>
    <row r="60" spans="1:8" ht="35.25" customHeight="1">
      <c r="A60" s="65"/>
      <c r="B60" s="7" t="s">
        <v>34</v>
      </c>
      <c r="C60" s="36">
        <v>300</v>
      </c>
      <c r="D60" s="37">
        <f>C60*0.7</f>
        <v>210</v>
      </c>
      <c r="E60" s="38">
        <f t="shared" si="5"/>
        <v>90</v>
      </c>
      <c r="F60" s="8"/>
      <c r="G60" s="39">
        <f t="shared" si="6"/>
        <v>0</v>
      </c>
      <c r="H60" s="68"/>
    </row>
    <row r="61" spans="1:8" ht="35.25" customHeight="1">
      <c r="A61" s="66"/>
      <c r="B61" s="7" t="s">
        <v>35</v>
      </c>
      <c r="C61" s="36">
        <v>300</v>
      </c>
      <c r="D61" s="37">
        <f>C61*0.7</f>
        <v>210</v>
      </c>
      <c r="E61" s="38">
        <f t="shared" si="5"/>
        <v>90</v>
      </c>
      <c r="F61" s="8"/>
      <c r="G61" s="39">
        <f t="shared" si="6"/>
        <v>0</v>
      </c>
      <c r="H61" s="69"/>
    </row>
    <row r="62" spans="1:8" ht="33.75" customHeight="1">
      <c r="A62" s="64" t="s">
        <v>63</v>
      </c>
      <c r="B62" s="7" t="s">
        <v>38</v>
      </c>
      <c r="C62" s="36">
        <v>400</v>
      </c>
      <c r="D62" s="37">
        <f>C62*0.7</f>
        <v>280</v>
      </c>
      <c r="E62" s="38">
        <f t="shared" si="5"/>
        <v>120</v>
      </c>
      <c r="F62" s="8"/>
      <c r="G62" s="39">
        <f t="shared" si="6"/>
        <v>0</v>
      </c>
      <c r="H62" s="67"/>
    </row>
    <row r="63" spans="1:8" ht="41.25" customHeight="1">
      <c r="A63" s="66"/>
      <c r="B63" s="7" t="s">
        <v>39</v>
      </c>
      <c r="C63" s="36">
        <v>400</v>
      </c>
      <c r="D63" s="37">
        <f>C63*0.7</f>
        <v>280</v>
      </c>
      <c r="E63" s="38">
        <f t="shared" si="5"/>
        <v>120</v>
      </c>
      <c r="F63" s="8"/>
      <c r="G63" s="39">
        <f t="shared" si="6"/>
        <v>0</v>
      </c>
      <c r="H63" s="69"/>
    </row>
    <row r="64" spans="1:8" ht="36" customHeight="1">
      <c r="A64" s="64" t="s">
        <v>64</v>
      </c>
      <c r="B64" s="7" t="s">
        <v>40</v>
      </c>
      <c r="C64" s="36">
        <v>550</v>
      </c>
      <c r="D64" s="37">
        <f>C64*0.7</f>
        <v>385</v>
      </c>
      <c r="E64" s="38">
        <f t="shared" si="5"/>
        <v>165</v>
      </c>
      <c r="F64" s="8"/>
      <c r="G64" s="39">
        <f t="shared" si="6"/>
        <v>0</v>
      </c>
      <c r="H64" s="67"/>
    </row>
    <row r="65" spans="1:8" ht="36" customHeight="1">
      <c r="A65" s="65"/>
      <c r="B65" s="7" t="s">
        <v>34</v>
      </c>
      <c r="C65" s="36">
        <v>550</v>
      </c>
      <c r="D65" s="37">
        <f>C65*0.7</f>
        <v>385</v>
      </c>
      <c r="E65" s="38">
        <f t="shared" si="5"/>
        <v>165</v>
      </c>
      <c r="F65" s="8"/>
      <c r="G65" s="39">
        <f t="shared" si="6"/>
        <v>0</v>
      </c>
      <c r="H65" s="68"/>
    </row>
    <row r="66" spans="1:8" ht="33.75" customHeight="1">
      <c r="A66" s="66"/>
      <c r="B66" s="7" t="s">
        <v>35</v>
      </c>
      <c r="C66" s="36">
        <v>550</v>
      </c>
      <c r="D66" s="37">
        <f>C66*0.7</f>
        <v>385</v>
      </c>
      <c r="E66" s="38">
        <f t="shared" si="5"/>
        <v>165</v>
      </c>
      <c r="F66" s="8"/>
      <c r="G66" s="39">
        <f t="shared" si="6"/>
        <v>0</v>
      </c>
      <c r="H66" s="69"/>
    </row>
    <row r="67" spans="1:8" ht="33.75" customHeight="1">
      <c r="A67" s="64" t="s">
        <v>65</v>
      </c>
      <c r="B67" s="7" t="s">
        <v>41</v>
      </c>
      <c r="C67" s="36">
        <v>600</v>
      </c>
      <c r="D67" s="37">
        <f>C67*0.7</f>
        <v>420</v>
      </c>
      <c r="E67" s="38">
        <f t="shared" si="5"/>
        <v>180</v>
      </c>
      <c r="F67" s="8"/>
      <c r="G67" s="39">
        <f t="shared" si="6"/>
        <v>0</v>
      </c>
      <c r="H67" s="67"/>
    </row>
    <row r="68" spans="1:8" ht="35.25" customHeight="1">
      <c r="A68" s="65"/>
      <c r="B68" s="7" t="s">
        <v>34</v>
      </c>
      <c r="C68" s="36">
        <v>600</v>
      </c>
      <c r="D68" s="37">
        <f>C68*0.7</f>
        <v>420</v>
      </c>
      <c r="E68" s="38">
        <f t="shared" si="5"/>
        <v>180</v>
      </c>
      <c r="F68" s="8"/>
      <c r="G68" s="39">
        <f t="shared" si="6"/>
        <v>0</v>
      </c>
      <c r="H68" s="68"/>
    </row>
    <row r="69" spans="1:8" ht="33.75" customHeight="1">
      <c r="A69" s="70"/>
      <c r="B69" s="7" t="s">
        <v>35</v>
      </c>
      <c r="C69" s="36">
        <v>600</v>
      </c>
      <c r="D69" s="37">
        <f>C69*0.7</f>
        <v>420</v>
      </c>
      <c r="E69" s="38">
        <f t="shared" si="5"/>
        <v>180</v>
      </c>
      <c r="F69" s="8"/>
      <c r="G69" s="8">
        <f t="shared" si="6"/>
        <v>0</v>
      </c>
      <c r="H69" s="71"/>
    </row>
    <row r="70" spans="1:8" ht="35.25" customHeight="1">
      <c r="A70" s="29"/>
      <c r="B70" s="26" t="s">
        <v>51</v>
      </c>
      <c r="C70" s="26"/>
      <c r="D70" s="26"/>
      <c r="E70" s="26"/>
      <c r="F70" s="28">
        <f>SUM(F53:F69)+F51+F50+F49+F48+F47+F46</f>
        <v>0</v>
      </c>
      <c r="G70" s="28">
        <f>SUM(G53:G69)+G51+G50+G49+G48+G47+G46</f>
        <v>0</v>
      </c>
      <c r="H70" s="26"/>
    </row>
    <row r="71" spans="1:8" ht="35.25" customHeight="1">
      <c r="A71" s="61" t="s">
        <v>54</v>
      </c>
      <c r="B71" s="61"/>
      <c r="C71" s="30" t="s">
        <v>55</v>
      </c>
      <c r="D71" s="31">
        <f>G35</f>
        <v>0</v>
      </c>
      <c r="E71" s="62" t="s">
        <v>59</v>
      </c>
      <c r="F71" s="62"/>
      <c r="G71" s="62"/>
      <c r="H71" s="63">
        <f>D71+D72</f>
        <v>0</v>
      </c>
    </row>
    <row r="72" spans="1:8" ht="40.5" customHeight="1">
      <c r="A72" s="61"/>
      <c r="B72" s="61"/>
      <c r="C72" s="32" t="s">
        <v>56</v>
      </c>
      <c r="D72" s="31">
        <f>G70</f>
        <v>0</v>
      </c>
      <c r="E72" s="62"/>
      <c r="F72" s="62"/>
      <c r="G72" s="62"/>
      <c r="H72" s="63"/>
    </row>
    <row r="73" spans="1:8" ht="30" customHeight="1"/>
  </sheetData>
  <mergeCells count="29">
    <mergeCell ref="A71:B72"/>
    <mergeCell ref="E71:G72"/>
    <mergeCell ref="H71:H72"/>
    <mergeCell ref="A52:H52"/>
    <mergeCell ref="A53:A55"/>
    <mergeCell ref="H53:H55"/>
    <mergeCell ref="A56:A58"/>
    <mergeCell ref="H56:H58"/>
    <mergeCell ref="A67:A69"/>
    <mergeCell ref="H67:H69"/>
    <mergeCell ref="A59:A61"/>
    <mergeCell ref="H59:H61"/>
    <mergeCell ref="A62:A63"/>
    <mergeCell ref="H62:H63"/>
    <mergeCell ref="A64:A66"/>
    <mergeCell ref="H64:H66"/>
    <mergeCell ref="A38:H38"/>
    <mergeCell ref="A45:H45"/>
    <mergeCell ref="A37:H37"/>
    <mergeCell ref="A39:H42"/>
    <mergeCell ref="A9:B10"/>
    <mergeCell ref="C9:H10"/>
    <mergeCell ref="A36:H36"/>
    <mergeCell ref="A7:B8"/>
    <mergeCell ref="C7:H8"/>
    <mergeCell ref="A6:H6"/>
    <mergeCell ref="A1:B4"/>
    <mergeCell ref="C1:H1"/>
    <mergeCell ref="A5:H5"/>
  </mergeCells>
  <phoneticPr fontId="5" type="noConversion"/>
  <hyperlinks>
    <hyperlink ref="H3" r:id="rId1"/>
    <hyperlink ref="H2" r:id="rId2"/>
  </hyperlinks>
  <printOptions horizontalCentered="1" verticalCentered="1"/>
  <pageMargins left="0.2" right="0.2" top="0.2" bottom="0.2" header="0.30000000000000004" footer="0.30000000000000004"/>
  <pageSetup paperSize="9" scale="67" orientation="portrait" horizontalDpi="180" verticalDpi="18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</vt:lpstr>
      <vt:lpstr>Прайс!Область_печати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2018-03-28T15:27:10Z</cp:lastPrinted>
  <dcterms:created xsi:type="dcterms:W3CDTF">2006-09-28T05:33:49Z</dcterms:created>
  <dcterms:modified xsi:type="dcterms:W3CDTF">2022-04-11T16:48:14Z</dcterms:modified>
</cp:coreProperties>
</file>